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da\Desktop\FINANCIJSKI IZVJEŠTAJI HŠI\FINANCIJSKI IZVJEŠTAJI 2025\ZAVRŠNO FINANCIJSKO IZVJEŠĆE 01.01.2025.-31.12.2025\"/>
    </mc:Choice>
  </mc:AlternateContent>
  <bookViews>
    <workbookView xWindow="0" yWindow="0" windowWidth="28800" windowHeight="1191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 s="1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G410" i="68"/>
  <c r="F410" i="68"/>
  <c r="E410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G405" i="68" s="1"/>
  <c r="F406" i="68"/>
  <c r="F405" i="68" s="1"/>
  <c r="E406" i="68"/>
  <c r="D406" i="68"/>
  <c r="E405" i="68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D396" i="68"/>
  <c r="G395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G374" i="68" s="1"/>
  <c r="F375" i="68"/>
  <c r="E375" i="68"/>
  <c r="D375" i="68"/>
  <c r="G373" i="68"/>
  <c r="F373" i="68"/>
  <c r="F372" i="68" s="1"/>
  <c r="E373" i="68"/>
  <c r="E372" i="68" s="1"/>
  <c r="D373" i="68"/>
  <c r="G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F368" i="68"/>
  <c r="E368" i="68"/>
  <c r="E367" i="68" s="1"/>
  <c r="D368" i="68"/>
  <c r="D367" i="68" s="1"/>
  <c r="G367" i="68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E353" i="68"/>
  <c r="E352" i="68" s="1"/>
  <c r="D353" i="68"/>
  <c r="D352" i="68" s="1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D347" i="68" s="1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I341" i="68" s="1"/>
  <c r="F341" i="68"/>
  <c r="E341" i="68"/>
  <c r="D341" i="68"/>
  <c r="H341" i="68" s="1"/>
  <c r="J341" i="68" s="1"/>
  <c r="G340" i="68"/>
  <c r="F340" i="68"/>
  <c r="E340" i="68"/>
  <c r="D340" i="68"/>
  <c r="G339" i="68"/>
  <c r="G338" i="68" s="1"/>
  <c r="F339" i="68"/>
  <c r="E339" i="68"/>
  <c r="D339" i="68"/>
  <c r="H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I327" i="68" s="1"/>
  <c r="D327" i="68"/>
  <c r="G326" i="68"/>
  <c r="G325" i="68" s="1"/>
  <c r="F326" i="68"/>
  <c r="E326" i="68"/>
  <c r="I326" i="68" s="1"/>
  <c r="D326" i="68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D322" i="68"/>
  <c r="G321" i="68"/>
  <c r="F321" i="68"/>
  <c r="F320" i="68" s="1"/>
  <c r="E321" i="68"/>
  <c r="D321" i="68"/>
  <c r="E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E306" i="68" s="1"/>
  <c r="D307" i="68"/>
  <c r="H307" i="68" s="1"/>
  <c r="J307" i="68" s="1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G295" i="68"/>
  <c r="F295" i="68"/>
  <c r="E295" i="68"/>
  <c r="D295" i="68"/>
  <c r="G294" i="68"/>
  <c r="G293" i="68" s="1"/>
  <c r="F294" i="68"/>
  <c r="F293" i="68" s="1"/>
  <c r="E294" i="68"/>
  <c r="D294" i="68"/>
  <c r="D293" i="68" s="1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D289" i="68"/>
  <c r="H289" i="68" s="1"/>
  <c r="F288" i="68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G283" i="68"/>
  <c r="I283" i="68" s="1"/>
  <c r="F283" i="68"/>
  <c r="E283" i="68"/>
  <c r="D283" i="68"/>
  <c r="G282" i="68"/>
  <c r="F282" i="68"/>
  <c r="E282" i="68"/>
  <c r="D282" i="68"/>
  <c r="D281" i="68" s="1"/>
  <c r="G281" i="68"/>
  <c r="F281" i="68"/>
  <c r="G280" i="68"/>
  <c r="F280" i="68"/>
  <c r="F279" i="68" s="1"/>
  <c r="E280" i="68"/>
  <c r="I280" i="68" s="1"/>
  <c r="I279" i="68" s="1"/>
  <c r="D280" i="68"/>
  <c r="G279" i="68"/>
  <c r="D279" i="68"/>
  <c r="G278" i="68"/>
  <c r="F278" i="68"/>
  <c r="E278" i="68"/>
  <c r="I278" i="68" s="1"/>
  <c r="D278" i="68"/>
  <c r="G277" i="68"/>
  <c r="F277" i="68"/>
  <c r="E277" i="68"/>
  <c r="I277" i="68" s="1"/>
  <c r="D277" i="68"/>
  <c r="G276" i="68"/>
  <c r="F276" i="68"/>
  <c r="F275" i="68" s="1"/>
  <c r="F274" i="68" s="1"/>
  <c r="E276" i="68"/>
  <c r="D276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I271" i="68" s="1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I267" i="68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I262" i="68" s="1"/>
  <c r="D262" i="68"/>
  <c r="G261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E254" i="68" s="1"/>
  <c r="D255" i="68"/>
  <c r="D254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G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H247" i="68" s="1"/>
  <c r="J247" i="68" s="1"/>
  <c r="G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G238" i="68"/>
  <c r="F238" i="68"/>
  <c r="E238" i="68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G235" i="68"/>
  <c r="F235" i="68"/>
  <c r="E235" i="68"/>
  <c r="E234" i="68" s="1"/>
  <c r="E233" i="68" s="1"/>
  <c r="D235" i="68"/>
  <c r="H235" i="68" s="1"/>
  <c r="J235" i="68" s="1"/>
  <c r="G234" i="68"/>
  <c r="G233" i="68" s="1"/>
  <c r="G232" i="68"/>
  <c r="F232" i="68"/>
  <c r="E232" i="68"/>
  <c r="I232" i="68" s="1"/>
  <c r="D232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H229" i="68" s="1"/>
  <c r="J229" i="68" s="1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I223" i="68"/>
  <c r="G223" i="68"/>
  <c r="F223" i="68"/>
  <c r="E223" i="68"/>
  <c r="D223" i="68"/>
  <c r="G222" i="68"/>
  <c r="F222" i="68"/>
  <c r="F220" i="68" s="1"/>
  <c r="E222" i="68"/>
  <c r="D222" i="68"/>
  <c r="G221" i="68"/>
  <c r="F221" i="68"/>
  <c r="E221" i="68"/>
  <c r="D221" i="68"/>
  <c r="H221" i="68" s="1"/>
  <c r="J221" i="68" s="1"/>
  <c r="I219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I205" i="68" s="1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I202" i="68" s="1"/>
  <c r="D202" i="68"/>
  <c r="G201" i="68"/>
  <c r="G199" i="68"/>
  <c r="F199" i="68"/>
  <c r="E199" i="68"/>
  <c r="D199" i="68"/>
  <c r="G198" i="68"/>
  <c r="F198" i="68"/>
  <c r="E198" i="68"/>
  <c r="D198" i="68"/>
  <c r="G197" i="68"/>
  <c r="F197" i="68"/>
  <c r="F193" i="68" s="1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G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D190" i="68"/>
  <c r="D189" i="68" s="1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F181" i="68" s="1"/>
  <c r="E182" i="68"/>
  <c r="D182" i="68"/>
  <c r="D181" i="68" s="1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G175" i="68" s="1"/>
  <c r="F177" i="68"/>
  <c r="E177" i="68"/>
  <c r="D177" i="68"/>
  <c r="I176" i="68"/>
  <c r="G176" i="68"/>
  <c r="F176" i="68"/>
  <c r="E176" i="68"/>
  <c r="E175" i="68" s="1"/>
  <c r="D176" i="68"/>
  <c r="H176" i="68" s="1"/>
  <c r="G174" i="68"/>
  <c r="F174" i="68"/>
  <c r="E174" i="68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G170" i="68" s="1"/>
  <c r="F171" i="68"/>
  <c r="E171" i="68"/>
  <c r="D171" i="68"/>
  <c r="G169" i="68"/>
  <c r="F169" i="68"/>
  <c r="E169" i="68"/>
  <c r="I169" i="68" s="1"/>
  <c r="D169" i="68"/>
  <c r="G168" i="68"/>
  <c r="I168" i="68" s="1"/>
  <c r="F168" i="68"/>
  <c r="E168" i="68"/>
  <c r="D168" i="68"/>
  <c r="G167" i="68"/>
  <c r="G166" i="68" s="1"/>
  <c r="F167" i="68"/>
  <c r="E167" i="68"/>
  <c r="D167" i="68"/>
  <c r="D166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E161" i="68" s="1"/>
  <c r="D162" i="68"/>
  <c r="F161" i="68"/>
  <c r="G160" i="68"/>
  <c r="I160" i="68" s="1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I157" i="68" s="1"/>
  <c r="F157" i="68"/>
  <c r="E157" i="68"/>
  <c r="D157" i="68"/>
  <c r="H157" i="68" s="1"/>
  <c r="J157" i="68" s="1"/>
  <c r="G156" i="68"/>
  <c r="F156" i="68"/>
  <c r="E156" i="68"/>
  <c r="E155" i="68" s="1"/>
  <c r="D156" i="68"/>
  <c r="H156" i="68" s="1"/>
  <c r="G155" i="68"/>
  <c r="G154" i="68" s="1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F149" i="68" s="1"/>
  <c r="E150" i="68"/>
  <c r="D150" i="68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E145" i="68"/>
  <c r="D145" i="68"/>
  <c r="G144" i="68"/>
  <c r="F144" i="68"/>
  <c r="E144" i="68"/>
  <c r="D144" i="68"/>
  <c r="H144" i="68" s="1"/>
  <c r="J144" i="68" s="1"/>
  <c r="G143" i="68"/>
  <c r="G142" i="68" s="1"/>
  <c r="F143" i="68"/>
  <c r="E143" i="68"/>
  <c r="E142" i="68" s="1"/>
  <c r="D143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E138" i="68" s="1"/>
  <c r="D139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G134" i="68" s="1"/>
  <c r="F135" i="68"/>
  <c r="E135" i="68"/>
  <c r="E134" i="68" s="1"/>
  <c r="D135" i="68"/>
  <c r="F134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F129" i="68" s="1"/>
  <c r="E130" i="68"/>
  <c r="D130" i="68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G125" i="68"/>
  <c r="F125" i="68"/>
  <c r="E125" i="68"/>
  <c r="D125" i="68"/>
  <c r="G124" i="68"/>
  <c r="F124" i="68"/>
  <c r="E124" i="68"/>
  <c r="D124" i="68"/>
  <c r="D123" i="68" s="1"/>
  <c r="G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E117" i="68" s="1"/>
  <c r="D118" i="68"/>
  <c r="D117" i="68" s="1"/>
  <c r="G116" i="68"/>
  <c r="F116" i="68"/>
  <c r="E116" i="68"/>
  <c r="I116" i="68" s="1"/>
  <c r="D116" i="68"/>
  <c r="G115" i="68"/>
  <c r="G114" i="68" s="1"/>
  <c r="F115" i="68"/>
  <c r="F114" i="68" s="1"/>
  <c r="E115" i="68"/>
  <c r="D115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I109" i="68"/>
  <c r="G109" i="68"/>
  <c r="F109" i="68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E100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F95" i="68" s="1"/>
  <c r="E96" i="68"/>
  <c r="I96" i="68" s="1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D87" i="68"/>
  <c r="H87" i="68" s="1"/>
  <c r="G85" i="68"/>
  <c r="F85" i="68"/>
  <c r="E85" i="68"/>
  <c r="I85" i="68" s="1"/>
  <c r="D85" i="68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F81" i="68" s="1"/>
  <c r="E82" i="68"/>
  <c r="D82" i="68"/>
  <c r="G80" i="68"/>
  <c r="F80" i="68"/>
  <c r="E80" i="68"/>
  <c r="D80" i="68"/>
  <c r="G79" i="68"/>
  <c r="F79" i="68"/>
  <c r="E79" i="68"/>
  <c r="D79" i="68"/>
  <c r="G78" i="68"/>
  <c r="F78" i="68"/>
  <c r="F70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G71" i="68"/>
  <c r="G70" i="68" s="1"/>
  <c r="F71" i="68"/>
  <c r="E71" i="68"/>
  <c r="D71" i="68"/>
  <c r="H71" i="68" s="1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I63" i="68" s="1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I59" i="68" s="1"/>
  <c r="D59" i="68"/>
  <c r="G58" i="68"/>
  <c r="F58" i="68"/>
  <c r="F57" i="68" s="1"/>
  <c r="E58" i="68"/>
  <c r="I58" i="68" s="1"/>
  <c r="D58" i="68"/>
  <c r="G55" i="68"/>
  <c r="F55" i="68"/>
  <c r="E55" i="68"/>
  <c r="D55" i="68"/>
  <c r="G54" i="68"/>
  <c r="F54" i="68"/>
  <c r="E54" i="68"/>
  <c r="I54" i="68" s="1"/>
  <c r="D54" i="68"/>
  <c r="D52" i="68" s="1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G46" i="68" s="1"/>
  <c r="F47" i="68"/>
  <c r="F46" i="68" s="1"/>
  <c r="E47" i="68"/>
  <c r="D47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H41" i="68" s="1"/>
  <c r="E40" i="68"/>
  <c r="E39" i="68" s="1"/>
  <c r="G38" i="68"/>
  <c r="G35" i="68" s="1"/>
  <c r="F38" i="68"/>
  <c r="E38" i="68"/>
  <c r="D38" i="68"/>
  <c r="H38" i="68" s="1"/>
  <c r="J38" i="68" s="1"/>
  <c r="G37" i="68"/>
  <c r="F37" i="68"/>
  <c r="E37" i="68"/>
  <c r="D37" i="68"/>
  <c r="I36" i="68"/>
  <c r="G36" i="68"/>
  <c r="F36" i="68"/>
  <c r="E36" i="68"/>
  <c r="D36" i="68"/>
  <c r="G34" i="68"/>
  <c r="F34" i="68"/>
  <c r="E34" i="68"/>
  <c r="I34" i="68" s="1"/>
  <c r="D34" i="68"/>
  <c r="G33" i="68"/>
  <c r="F33" i="68"/>
  <c r="E33" i="68"/>
  <c r="I33" i="68" s="1"/>
  <c r="D33" i="68"/>
  <c r="I32" i="68"/>
  <c r="G32" i="68"/>
  <c r="F32" i="68"/>
  <c r="E32" i="68"/>
  <c r="D32" i="68"/>
  <c r="G31" i="68"/>
  <c r="F31" i="68"/>
  <c r="E31" i="68"/>
  <c r="D31" i="68"/>
  <c r="D30" i="68" s="1"/>
  <c r="G29" i="68"/>
  <c r="F29" i="68"/>
  <c r="F25" i="68" s="1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H26" i="68" s="1"/>
  <c r="I24" i="68"/>
  <c r="G24" i="68"/>
  <c r="F24" i="68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G21" i="68"/>
  <c r="F21" i="68"/>
  <c r="F20" i="68" s="1"/>
  <c r="E21" i="68"/>
  <c r="I21" i="68" s="1"/>
  <c r="D21" i="68"/>
  <c r="G18" i="68"/>
  <c r="F18" i="68"/>
  <c r="E18" i="68"/>
  <c r="I18" i="68" s="1"/>
  <c r="D18" i="68"/>
  <c r="G17" i="68"/>
  <c r="F17" i="68"/>
  <c r="E17" i="68"/>
  <c r="I17" i="68" s="1"/>
  <c r="D17" i="68"/>
  <c r="G16" i="68"/>
  <c r="I16" i="68" s="1"/>
  <c r="F16" i="68"/>
  <c r="E16" i="68"/>
  <c r="D16" i="68"/>
  <c r="G15" i="68"/>
  <c r="F15" i="68"/>
  <c r="E15" i="68"/>
  <c r="D15" i="68"/>
  <c r="G13" i="68"/>
  <c r="G11" i="68" s="1"/>
  <c r="F13" i="68"/>
  <c r="F11" i="68" s="1"/>
  <c r="E13" i="68"/>
  <c r="D13" i="68"/>
  <c r="I12" i="68"/>
  <c r="G12" i="68"/>
  <c r="F12" i="68"/>
  <c r="E12" i="68"/>
  <c r="E11" i="68" s="1"/>
  <c r="D12" i="68"/>
  <c r="G10" i="68"/>
  <c r="F10" i="68"/>
  <c r="E10" i="68"/>
  <c r="D10" i="68"/>
  <c r="D8" i="68" s="1"/>
  <c r="G9" i="68"/>
  <c r="F9" i="68"/>
  <c r="F8" i="68" s="1"/>
  <c r="E9" i="68"/>
  <c r="E8" i="68" s="1"/>
  <c r="D9" i="68"/>
  <c r="D56" i="80" l="1"/>
  <c r="D187" i="51"/>
  <c r="D56" i="51"/>
  <c r="D6" i="80"/>
  <c r="D14" i="68"/>
  <c r="E200" i="80"/>
  <c r="E200" i="51"/>
  <c r="E56" i="51"/>
  <c r="E52" i="68"/>
  <c r="E6" i="51"/>
  <c r="H36" i="68"/>
  <c r="J36" i="68" s="1"/>
  <c r="D35" i="68"/>
  <c r="H16" i="68"/>
  <c r="J16" i="68" s="1"/>
  <c r="G14" i="68"/>
  <c r="H109" i="68"/>
  <c r="D108" i="68"/>
  <c r="E261" i="68"/>
  <c r="I263" i="68"/>
  <c r="G40" i="68"/>
  <c r="G39" i="68" s="1"/>
  <c r="I82" i="68"/>
  <c r="I81" i="68" s="1"/>
  <c r="E81" i="68"/>
  <c r="H22" i="68"/>
  <c r="J22" i="68" s="1"/>
  <c r="D20" i="68"/>
  <c r="H24" i="68"/>
  <c r="J24" i="68" s="1"/>
  <c r="G254" i="68"/>
  <c r="H12" i="68"/>
  <c r="J12" i="68" s="1"/>
  <c r="D11" i="68"/>
  <c r="D7" i="68" s="1"/>
  <c r="G239" i="68"/>
  <c r="I57" i="68"/>
  <c r="E201" i="68"/>
  <c r="I204" i="68"/>
  <c r="E225" i="68"/>
  <c r="I259" i="68"/>
  <c r="D288" i="68"/>
  <c r="F14" i="68"/>
  <c r="I20" i="68"/>
  <c r="D25" i="68"/>
  <c r="F30" i="68"/>
  <c r="E35" i="68"/>
  <c r="F52" i="68"/>
  <c r="F45" i="68" s="1"/>
  <c r="E62" i="68"/>
  <c r="E86" i="68"/>
  <c r="H104" i="68"/>
  <c r="J104" i="68" s="1"/>
  <c r="H105" i="68"/>
  <c r="J105" i="68" s="1"/>
  <c r="H111" i="68"/>
  <c r="J111" i="68" s="1"/>
  <c r="H112" i="68"/>
  <c r="J112" i="68" s="1"/>
  <c r="F113" i="68"/>
  <c r="F166" i="68"/>
  <c r="F170" i="68"/>
  <c r="E189" i="68"/>
  <c r="D215" i="68"/>
  <c r="G215" i="68"/>
  <c r="I235" i="68"/>
  <c r="H241" i="68"/>
  <c r="J241" i="68" s="1"/>
  <c r="D239" i="68"/>
  <c r="H243" i="68"/>
  <c r="J243" i="68" s="1"/>
  <c r="D246" i="68"/>
  <c r="F246" i="68"/>
  <c r="I250" i="68"/>
  <c r="E249" i="68"/>
  <c r="I252" i="68"/>
  <c r="H255" i="68"/>
  <c r="J255" i="68" s="1"/>
  <c r="H256" i="68"/>
  <c r="J256" i="68" s="1"/>
  <c r="H257" i="68"/>
  <c r="J257" i="68" s="1"/>
  <c r="H258" i="68"/>
  <c r="J258" i="68" s="1"/>
  <c r="H259" i="68"/>
  <c r="J259" i="68" s="1"/>
  <c r="F261" i="68"/>
  <c r="H269" i="68"/>
  <c r="J269" i="68" s="1"/>
  <c r="H270" i="68"/>
  <c r="J270" i="68" s="1"/>
  <c r="H271" i="68"/>
  <c r="J271" i="68" s="1"/>
  <c r="H280" i="68"/>
  <c r="H279" i="68" s="1"/>
  <c r="J279" i="68" s="1"/>
  <c r="D6" i="67"/>
  <c r="E25" i="68"/>
  <c r="H32" i="68"/>
  <c r="J32" i="68" s="1"/>
  <c r="G30" i="68"/>
  <c r="I37" i="68"/>
  <c r="I38" i="68"/>
  <c r="I35" i="68" s="1"/>
  <c r="I41" i="68"/>
  <c r="H47" i="68"/>
  <c r="H46" i="68" s="1"/>
  <c r="D46" i="68"/>
  <c r="H49" i="68"/>
  <c r="J49" i="68" s="1"/>
  <c r="H50" i="68"/>
  <c r="J50" i="68" s="1"/>
  <c r="H51" i="68"/>
  <c r="J51" i="68" s="1"/>
  <c r="G52" i="68"/>
  <c r="G57" i="68"/>
  <c r="I68" i="68"/>
  <c r="I69" i="68"/>
  <c r="I72" i="68"/>
  <c r="E70" i="68"/>
  <c r="I74" i="68"/>
  <c r="I76" i="68"/>
  <c r="H79" i="68"/>
  <c r="J79" i="68" s="1"/>
  <c r="H80" i="68"/>
  <c r="J80" i="68" s="1"/>
  <c r="G81" i="68"/>
  <c r="I101" i="68"/>
  <c r="I104" i="68"/>
  <c r="H107" i="68"/>
  <c r="J107" i="68" s="1"/>
  <c r="I110" i="68"/>
  <c r="I111" i="68"/>
  <c r="I112" i="68"/>
  <c r="H116" i="68"/>
  <c r="J116" i="68" s="1"/>
  <c r="I125" i="68"/>
  <c r="H128" i="68"/>
  <c r="J128" i="68" s="1"/>
  <c r="H131" i="68"/>
  <c r="J131" i="68" s="1"/>
  <c r="H132" i="68"/>
  <c r="J132" i="68" s="1"/>
  <c r="I144" i="68"/>
  <c r="I145" i="68"/>
  <c r="H148" i="68"/>
  <c r="J148" i="68" s="1"/>
  <c r="H151" i="68"/>
  <c r="J151" i="68" s="1"/>
  <c r="H152" i="68"/>
  <c r="J152" i="68" s="1"/>
  <c r="E154" i="68"/>
  <c r="H159" i="68"/>
  <c r="J159" i="68" s="1"/>
  <c r="H160" i="68"/>
  <c r="J160" i="68" s="1"/>
  <c r="I163" i="68"/>
  <c r="I164" i="68"/>
  <c r="H167" i="68"/>
  <c r="H168" i="68"/>
  <c r="J168" i="68" s="1"/>
  <c r="I177" i="68"/>
  <c r="I179" i="68"/>
  <c r="I180" i="68"/>
  <c r="H183" i="68"/>
  <c r="J183" i="68" s="1"/>
  <c r="H184" i="68"/>
  <c r="J184" i="68" s="1"/>
  <c r="H185" i="68"/>
  <c r="J185" i="68" s="1"/>
  <c r="I194" i="68"/>
  <c r="I195" i="68"/>
  <c r="E193" i="68"/>
  <c r="H198" i="68"/>
  <c r="J198" i="68" s="1"/>
  <c r="H199" i="68"/>
  <c r="J199" i="68" s="1"/>
  <c r="F201" i="68"/>
  <c r="F206" i="68"/>
  <c r="I216" i="68"/>
  <c r="I217" i="68"/>
  <c r="H218" i="68"/>
  <c r="J218" i="68" s="1"/>
  <c r="H219" i="68"/>
  <c r="J219" i="68" s="1"/>
  <c r="H222" i="68"/>
  <c r="H223" i="68"/>
  <c r="J223" i="68" s="1"/>
  <c r="I231" i="68"/>
  <c r="I238" i="68"/>
  <c r="I237" i="68" s="1"/>
  <c r="I240" i="68"/>
  <c r="I241" i="68"/>
  <c r="I242" i="68"/>
  <c r="F249" i="68"/>
  <c r="I256" i="68"/>
  <c r="I258" i="68"/>
  <c r="H277" i="68"/>
  <c r="J277" i="68" s="1"/>
  <c r="D275" i="68"/>
  <c r="D299" i="68"/>
  <c r="D187" i="69"/>
  <c r="H9" i="68"/>
  <c r="H10" i="68"/>
  <c r="J10" i="68" s="1"/>
  <c r="I13" i="68"/>
  <c r="I11" i="68" s="1"/>
  <c r="I15" i="68"/>
  <c r="I14" i="68" s="1"/>
  <c r="E14" i="68"/>
  <c r="H18" i="68"/>
  <c r="J18" i="68" s="1"/>
  <c r="E20" i="68"/>
  <c r="E19" i="68" s="1"/>
  <c r="G20" i="68"/>
  <c r="G19" i="68" s="1"/>
  <c r="I29" i="68"/>
  <c r="I25" i="68" s="1"/>
  <c r="I31" i="68"/>
  <c r="I30" i="68" s="1"/>
  <c r="E30" i="68"/>
  <c r="H34" i="68"/>
  <c r="J34" i="68" s="1"/>
  <c r="F35" i="68"/>
  <c r="D40" i="68"/>
  <c r="D39" i="68" s="1"/>
  <c r="H39" i="68" s="1"/>
  <c r="J39" i="68" s="1"/>
  <c r="I47" i="68"/>
  <c r="I48" i="68"/>
  <c r="E46" i="68"/>
  <c r="E45" i="68" s="1"/>
  <c r="I50" i="68"/>
  <c r="H53" i="68"/>
  <c r="J53" i="68" s="1"/>
  <c r="H54" i="68"/>
  <c r="J54" i="68" s="1"/>
  <c r="H55" i="68"/>
  <c r="J55" i="68" s="1"/>
  <c r="H59" i="68"/>
  <c r="J59" i="68" s="1"/>
  <c r="D57" i="68"/>
  <c r="H61" i="68"/>
  <c r="J61" i="68" s="1"/>
  <c r="I78" i="68"/>
  <c r="I79" i="68"/>
  <c r="I80" i="68"/>
  <c r="H83" i="68"/>
  <c r="J83" i="68" s="1"/>
  <c r="D81" i="68"/>
  <c r="H85" i="68"/>
  <c r="J85" i="68" s="1"/>
  <c r="G95" i="68"/>
  <c r="F100" i="68"/>
  <c r="E108" i="68"/>
  <c r="G108" i="68"/>
  <c r="H121" i="68"/>
  <c r="J121" i="68" s="1"/>
  <c r="I128" i="68"/>
  <c r="I130" i="68"/>
  <c r="I131" i="68"/>
  <c r="I132" i="68"/>
  <c r="I133" i="68"/>
  <c r="H136" i="68"/>
  <c r="J136" i="68" s="1"/>
  <c r="I148" i="68"/>
  <c r="I150" i="68"/>
  <c r="I151" i="68"/>
  <c r="I152" i="68"/>
  <c r="I153" i="68"/>
  <c r="D155" i="68"/>
  <c r="F155" i="68"/>
  <c r="F154" i="68" s="1"/>
  <c r="I158" i="68"/>
  <c r="I159" i="68"/>
  <c r="H171" i="68"/>
  <c r="H172" i="68"/>
  <c r="J172" i="68" s="1"/>
  <c r="H174" i="68"/>
  <c r="J174" i="68" s="1"/>
  <c r="I183" i="68"/>
  <c r="I184" i="68"/>
  <c r="H186" i="68"/>
  <c r="J186" i="68" s="1"/>
  <c r="G189" i="68"/>
  <c r="G188" i="68" s="1"/>
  <c r="I197" i="68"/>
  <c r="I199" i="68"/>
  <c r="D201" i="68"/>
  <c r="H203" i="68"/>
  <c r="J203" i="68" s="1"/>
  <c r="H204" i="68"/>
  <c r="J204" i="68" s="1"/>
  <c r="G206" i="68"/>
  <c r="H224" i="68"/>
  <c r="J224" i="68" s="1"/>
  <c r="H227" i="68"/>
  <c r="J227" i="68" s="1"/>
  <c r="D234" i="68"/>
  <c r="D233" i="68" s="1"/>
  <c r="D266" i="68"/>
  <c r="F266" i="68"/>
  <c r="I276" i="68"/>
  <c r="I275" i="68" s="1"/>
  <c r="E275" i="68"/>
  <c r="E279" i="68"/>
  <c r="D284" i="68"/>
  <c r="E44" i="70"/>
  <c r="D311" i="68"/>
  <c r="G320" i="68"/>
  <c r="G347" i="68"/>
  <c r="F352" i="68"/>
  <c r="F395" i="68"/>
  <c r="D415" i="68"/>
  <c r="D56" i="67"/>
  <c r="D44" i="67" s="1"/>
  <c r="E122" i="67"/>
  <c r="D154" i="67"/>
  <c r="E154" i="51"/>
  <c r="D165" i="51"/>
  <c r="E94" i="69"/>
  <c r="E94" i="70"/>
  <c r="E188" i="71"/>
  <c r="E187" i="71" s="1"/>
  <c r="D200" i="71"/>
  <c r="D187" i="71" s="1"/>
  <c r="D245" i="71"/>
  <c r="H283" i="68"/>
  <c r="J283" i="68" s="1"/>
  <c r="I289" i="68"/>
  <c r="I291" i="68"/>
  <c r="I300" i="68"/>
  <c r="I301" i="68"/>
  <c r="I303" i="68"/>
  <c r="I308" i="68"/>
  <c r="I310" i="68"/>
  <c r="I312" i="68"/>
  <c r="I314" i="68"/>
  <c r="I315" i="68"/>
  <c r="I316" i="68"/>
  <c r="I317" i="68"/>
  <c r="I318" i="68"/>
  <c r="H322" i="68"/>
  <c r="J322" i="68" s="1"/>
  <c r="D320" i="68"/>
  <c r="H324" i="68"/>
  <c r="J324" i="68" s="1"/>
  <c r="F325" i="68"/>
  <c r="I340" i="68"/>
  <c r="H342" i="68"/>
  <c r="J342" i="68" s="1"/>
  <c r="H343" i="68"/>
  <c r="J343" i="68" s="1"/>
  <c r="H344" i="68"/>
  <c r="J344" i="68" s="1"/>
  <c r="H345" i="68"/>
  <c r="J345" i="68" s="1"/>
  <c r="H349" i="68"/>
  <c r="J349" i="68" s="1"/>
  <c r="H351" i="68"/>
  <c r="J351" i="68" s="1"/>
  <c r="G352" i="68"/>
  <c r="I362" i="68"/>
  <c r="I363" i="68"/>
  <c r="I364" i="68"/>
  <c r="I365" i="68"/>
  <c r="I366" i="68"/>
  <c r="H373" i="68"/>
  <c r="J373" i="68" s="1"/>
  <c r="I373" i="68"/>
  <c r="I372" i="68" s="1"/>
  <c r="G371" i="68"/>
  <c r="F374" i="68"/>
  <c r="I386" i="68"/>
  <c r="I387" i="68"/>
  <c r="I388" i="68"/>
  <c r="H391" i="68"/>
  <c r="J391" i="68" s="1"/>
  <c r="H392" i="68"/>
  <c r="J392" i="68" s="1"/>
  <c r="H393" i="68"/>
  <c r="J393" i="68" s="1"/>
  <c r="H394" i="68"/>
  <c r="J394" i="68" s="1"/>
  <c r="H406" i="68"/>
  <c r="H407" i="68"/>
  <c r="J407" i="68" s="1"/>
  <c r="H408" i="68"/>
  <c r="J408" i="68" s="1"/>
  <c r="H409" i="68"/>
  <c r="J409" i="68" s="1"/>
  <c r="I411" i="68"/>
  <c r="I412" i="68"/>
  <c r="I413" i="68"/>
  <c r="I414" i="68"/>
  <c r="E7" i="67"/>
  <c r="E6" i="67" s="1"/>
  <c r="E6" i="70"/>
  <c r="D187" i="70"/>
  <c r="E94" i="71"/>
  <c r="E44" i="71" s="1"/>
  <c r="I260" i="68"/>
  <c r="D261" i="68"/>
  <c r="H263" i="68"/>
  <c r="J263" i="68" s="1"/>
  <c r="I268" i="68"/>
  <c r="I269" i="68"/>
  <c r="I270" i="68"/>
  <c r="H273" i="68"/>
  <c r="J273" i="68" s="1"/>
  <c r="G275" i="68"/>
  <c r="G274" i="68" s="1"/>
  <c r="I282" i="68"/>
  <c r="E281" i="68"/>
  <c r="H295" i="68"/>
  <c r="J295" i="68" s="1"/>
  <c r="H296" i="68"/>
  <c r="J296" i="68" s="1"/>
  <c r="F306" i="68"/>
  <c r="I321" i="68"/>
  <c r="I322" i="68"/>
  <c r="I323" i="68"/>
  <c r="H326" i="68"/>
  <c r="H328" i="68"/>
  <c r="J328" i="68" s="1"/>
  <c r="I342" i="68"/>
  <c r="I344" i="68"/>
  <c r="I345" i="68"/>
  <c r="I346" i="68"/>
  <c r="I348" i="68"/>
  <c r="E347" i="68"/>
  <c r="I350" i="68"/>
  <c r="I351" i="68"/>
  <c r="H353" i="68"/>
  <c r="J353" i="68" s="1"/>
  <c r="H355" i="68"/>
  <c r="J355" i="68" s="1"/>
  <c r="H356" i="68"/>
  <c r="J356" i="68" s="1"/>
  <c r="E357" i="68"/>
  <c r="G357" i="68"/>
  <c r="H369" i="68"/>
  <c r="J369" i="68" s="1"/>
  <c r="H376" i="68"/>
  <c r="J376" i="68" s="1"/>
  <c r="H377" i="68"/>
  <c r="J377" i="68" s="1"/>
  <c r="F385" i="68"/>
  <c r="I390" i="68"/>
  <c r="I391" i="68"/>
  <c r="I392" i="68"/>
  <c r="I393" i="68"/>
  <c r="I394" i="68"/>
  <c r="H397" i="68"/>
  <c r="J397" i="68" s="1"/>
  <c r="H398" i="68"/>
  <c r="J398" i="68" s="1"/>
  <c r="H399" i="68"/>
  <c r="J399" i="68" s="1"/>
  <c r="H400" i="68"/>
  <c r="J400" i="68" s="1"/>
  <c r="H401" i="68"/>
  <c r="J401" i="68" s="1"/>
  <c r="H402" i="68"/>
  <c r="J402" i="68" s="1"/>
  <c r="H403" i="68"/>
  <c r="J403" i="68" s="1"/>
  <c r="H404" i="68"/>
  <c r="J404" i="68" s="1"/>
  <c r="D405" i="68"/>
  <c r="I406" i="68"/>
  <c r="I407" i="68"/>
  <c r="I408" i="68"/>
  <c r="I409" i="68"/>
  <c r="E244" i="67"/>
  <c r="D45" i="51"/>
  <c r="D44" i="51" s="1"/>
  <c r="E274" i="69"/>
  <c r="E244" i="69" s="1"/>
  <c r="E187" i="70"/>
  <c r="E6" i="71"/>
  <c r="D7" i="72"/>
  <c r="D6" i="72" s="1"/>
  <c r="E45" i="72"/>
  <c r="E44" i="72" s="1"/>
  <c r="E113" i="72"/>
  <c r="D122" i="72"/>
  <c r="D287" i="72"/>
  <c r="D56" i="73"/>
  <c r="D113" i="73"/>
  <c r="D244" i="75"/>
  <c r="G306" i="68"/>
  <c r="G311" i="68"/>
  <c r="I325" i="68"/>
  <c r="F338" i="68"/>
  <c r="F347" i="68"/>
  <c r="F371" i="68"/>
  <c r="E245" i="51"/>
  <c r="E244" i="51" s="1"/>
  <c r="D287" i="51"/>
  <c r="D244" i="51" s="1"/>
  <c r="D94" i="69"/>
  <c r="D245" i="69"/>
  <c r="E371" i="69"/>
  <c r="E274" i="71"/>
  <c r="E244" i="71" s="1"/>
  <c r="E94" i="72"/>
  <c r="E287" i="72"/>
  <c r="E244" i="72" s="1"/>
  <c r="E56" i="73"/>
  <c r="E44" i="73" s="1"/>
  <c r="E113" i="73"/>
  <c r="E187" i="75"/>
  <c r="E6" i="76"/>
  <c r="D187" i="76"/>
  <c r="E6" i="80"/>
  <c r="E188" i="73"/>
  <c r="D200" i="73"/>
  <c r="D187" i="73" s="1"/>
  <c r="D245" i="73"/>
  <c r="D244" i="73" s="1"/>
  <c r="E56" i="74"/>
  <c r="E154" i="74"/>
  <c r="D165" i="74"/>
  <c r="D44" i="74" s="1"/>
  <c r="D188" i="74"/>
  <c r="D274" i="74"/>
  <c r="D244" i="74" s="1"/>
  <c r="E19" i="75"/>
  <c r="E6" i="75" s="1"/>
  <c r="D45" i="75"/>
  <c r="D44" i="75" s="1"/>
  <c r="D165" i="75"/>
  <c r="E287" i="75"/>
  <c r="E94" i="76"/>
  <c r="E44" i="76" s="1"/>
  <c r="E154" i="76"/>
  <c r="E200" i="76"/>
  <c r="D245" i="76"/>
  <c r="D244" i="76" s="1"/>
  <c r="D19" i="77"/>
  <c r="D6" i="77" s="1"/>
  <c r="D45" i="77"/>
  <c r="D44" i="77" s="1"/>
  <c r="D165" i="77"/>
  <c r="E287" i="77"/>
  <c r="E94" i="78"/>
  <c r="E44" i="78" s="1"/>
  <c r="E154" i="78"/>
  <c r="E200" i="78"/>
  <c r="E274" i="78"/>
  <c r="E244" i="78" s="1"/>
  <c r="D7" i="79"/>
  <c r="D6" i="79" s="1"/>
  <c r="E45" i="79"/>
  <c r="E44" i="79" s="1"/>
  <c r="E165" i="79"/>
  <c r="E188" i="79"/>
  <c r="E187" i="79" s="1"/>
  <c r="E371" i="79"/>
  <c r="E56" i="80"/>
  <c r="E44" i="80" s="1"/>
  <c r="E113" i="80"/>
  <c r="D274" i="80"/>
  <c r="D244" i="80" s="1"/>
  <c r="D7" i="81"/>
  <c r="D6" i="81" s="1"/>
  <c r="D122" i="81"/>
  <c r="D44" i="81" s="1"/>
  <c r="D188" i="81"/>
  <c r="D187" i="81" s="1"/>
  <c r="D371" i="81"/>
  <c r="D56" i="82"/>
  <c r="D44" i="82" s="1"/>
  <c r="D113" i="82"/>
  <c r="D245" i="82"/>
  <c r="D244" i="82" s="1"/>
  <c r="E287" i="73"/>
  <c r="E188" i="74"/>
  <c r="E187" i="74" s="1"/>
  <c r="E274" i="74"/>
  <c r="E244" i="74" s="1"/>
  <c r="D7" i="75"/>
  <c r="D6" i="75" s="1"/>
  <c r="E45" i="75"/>
  <c r="E165" i="75"/>
  <c r="D188" i="75"/>
  <c r="D187" i="75" s="1"/>
  <c r="D371" i="75"/>
  <c r="D56" i="76"/>
  <c r="D113" i="76"/>
  <c r="E245" i="76"/>
  <c r="E244" i="76" s="1"/>
  <c r="E19" i="77"/>
  <c r="E6" i="77" s="1"/>
  <c r="E45" i="77"/>
  <c r="E165" i="77"/>
  <c r="D188" i="77"/>
  <c r="D187" i="77" s="1"/>
  <c r="D371" i="77"/>
  <c r="D56" i="78"/>
  <c r="D44" i="78" s="1"/>
  <c r="D113" i="78"/>
  <c r="D245" i="78"/>
  <c r="D244" i="78" s="1"/>
  <c r="E7" i="79"/>
  <c r="E6" i="79" s="1"/>
  <c r="D122" i="79"/>
  <c r="D44" i="79" s="1"/>
  <c r="D287" i="79"/>
  <c r="D244" i="79" s="1"/>
  <c r="D94" i="80"/>
  <c r="D154" i="80"/>
  <c r="D200" i="80"/>
  <c r="D187" i="80" s="1"/>
  <c r="E274" i="80"/>
  <c r="E244" i="80" s="1"/>
  <c r="E7" i="81"/>
  <c r="E6" i="81" s="1"/>
  <c r="E122" i="81"/>
  <c r="E44" i="81" s="1"/>
  <c r="E188" i="81"/>
  <c r="E187" i="81" s="1"/>
  <c r="E371" i="81"/>
  <c r="E56" i="82"/>
  <c r="E44" i="82" s="1"/>
  <c r="E113" i="82"/>
  <c r="E245" i="82"/>
  <c r="E244" i="82" s="1"/>
  <c r="I9" i="68"/>
  <c r="G8" i="68"/>
  <c r="G7" i="68" s="1"/>
  <c r="G6" i="68" s="1"/>
  <c r="H13" i="68"/>
  <c r="J13" i="68" s="1"/>
  <c r="H33" i="68"/>
  <c r="J33" i="68" s="1"/>
  <c r="H37" i="68"/>
  <c r="J37" i="68" s="1"/>
  <c r="I39" i="68"/>
  <c r="I42" i="68"/>
  <c r="I40" i="68" s="1"/>
  <c r="G45" i="68"/>
  <c r="H58" i="68"/>
  <c r="G56" i="68"/>
  <c r="G62" i="68"/>
  <c r="J71" i="68"/>
  <c r="D70" i="68"/>
  <c r="H72" i="68"/>
  <c r="J72" i="68" s="1"/>
  <c r="I75" i="68"/>
  <c r="J87" i="68"/>
  <c r="J96" i="68"/>
  <c r="I108" i="68"/>
  <c r="F19" i="68"/>
  <c r="H17" i="68"/>
  <c r="J17" i="68" s="1"/>
  <c r="H29" i="68"/>
  <c r="J29" i="68" s="1"/>
  <c r="E7" i="68"/>
  <c r="F7" i="68"/>
  <c r="F6" i="68" s="1"/>
  <c r="I10" i="68"/>
  <c r="I8" i="68" s="1"/>
  <c r="H21" i="68"/>
  <c r="J47" i="68"/>
  <c r="D45" i="68"/>
  <c r="H48" i="68"/>
  <c r="J48" i="68" s="1"/>
  <c r="I51" i="68"/>
  <c r="H52" i="68"/>
  <c r="J52" i="68" s="1"/>
  <c r="I55" i="68"/>
  <c r="H60" i="68"/>
  <c r="J60" i="68" s="1"/>
  <c r="J63" i="68"/>
  <c r="H62" i="68"/>
  <c r="J62" i="68" s="1"/>
  <c r="D62" i="68"/>
  <c r="H64" i="68"/>
  <c r="J64" i="68" s="1"/>
  <c r="I67" i="68"/>
  <c r="I71" i="68"/>
  <c r="I73" i="68"/>
  <c r="H78" i="68"/>
  <c r="J78" i="68" s="1"/>
  <c r="H82" i="68"/>
  <c r="J156" i="68"/>
  <c r="J9" i="68"/>
  <c r="H15" i="68"/>
  <c r="H23" i="68"/>
  <c r="J23" i="68" s="1"/>
  <c r="J26" i="68"/>
  <c r="H27" i="68"/>
  <c r="J27" i="68" s="1"/>
  <c r="H31" i="68"/>
  <c r="H35" i="68"/>
  <c r="J35" i="68" s="1"/>
  <c r="H40" i="68"/>
  <c r="J40" i="68" s="1"/>
  <c r="J41" i="68"/>
  <c r="I49" i="68"/>
  <c r="I46" i="68" s="1"/>
  <c r="I53" i="68"/>
  <c r="I52" i="68" s="1"/>
  <c r="E57" i="68"/>
  <c r="F56" i="68"/>
  <c r="I65" i="68"/>
  <c r="H84" i="68"/>
  <c r="J84" i="68" s="1"/>
  <c r="H124" i="68"/>
  <c r="D95" i="68"/>
  <c r="H97" i="68"/>
  <c r="J97" i="68" s="1"/>
  <c r="G100" i="68"/>
  <c r="G94" i="68" s="1"/>
  <c r="I102" i="68"/>
  <c r="J109" i="68"/>
  <c r="D114" i="68"/>
  <c r="D113" i="68" s="1"/>
  <c r="H115" i="68"/>
  <c r="I118" i="68"/>
  <c r="I117" i="68" s="1"/>
  <c r="E123" i="68"/>
  <c r="I124" i="68"/>
  <c r="I123" i="68" s="1"/>
  <c r="G129" i="68"/>
  <c r="G149" i="68"/>
  <c r="G122" i="68" s="1"/>
  <c r="D170" i="68"/>
  <c r="G181" i="68"/>
  <c r="I185" i="68"/>
  <c r="E181" i="68"/>
  <c r="I203" i="68"/>
  <c r="I201" i="68" s="1"/>
  <c r="D206" i="68"/>
  <c r="I227" i="68"/>
  <c r="I229" i="68"/>
  <c r="E228" i="68"/>
  <c r="I243" i="68"/>
  <c r="I239" i="68" s="1"/>
  <c r="E239" i="68"/>
  <c r="J167" i="68"/>
  <c r="D86" i="68"/>
  <c r="H93" i="68"/>
  <c r="J93" i="68" s="1"/>
  <c r="E95" i="68"/>
  <c r="E94" i="68" s="1"/>
  <c r="I99" i="68"/>
  <c r="I95" i="68" s="1"/>
  <c r="D100" i="68"/>
  <c r="H101" i="68"/>
  <c r="I103" i="68"/>
  <c r="H106" i="68"/>
  <c r="J106" i="68" s="1"/>
  <c r="F108" i="68"/>
  <c r="F94" i="68" s="1"/>
  <c r="H110" i="68"/>
  <c r="J110" i="68" s="1"/>
  <c r="E114" i="68"/>
  <c r="E113" i="68" s="1"/>
  <c r="I119" i="68"/>
  <c r="F123" i="68"/>
  <c r="F122" i="68" s="1"/>
  <c r="H125" i="68"/>
  <c r="J125" i="68" s="1"/>
  <c r="E129" i="68"/>
  <c r="D129" i="68"/>
  <c r="H133" i="68"/>
  <c r="J133" i="68" s="1"/>
  <c r="H137" i="68"/>
  <c r="J137" i="68" s="1"/>
  <c r="H141" i="68"/>
  <c r="J141" i="68" s="1"/>
  <c r="H145" i="68"/>
  <c r="J145" i="68" s="1"/>
  <c r="E149" i="68"/>
  <c r="D149" i="68"/>
  <c r="H153" i="68"/>
  <c r="J153" i="68" s="1"/>
  <c r="H158" i="68"/>
  <c r="J158" i="68" s="1"/>
  <c r="J176" i="68"/>
  <c r="H182" i="68"/>
  <c r="I221" i="68"/>
  <c r="E220" i="68"/>
  <c r="I89" i="68"/>
  <c r="I86" i="68" s="1"/>
  <c r="H216" i="68"/>
  <c r="H262" i="68"/>
  <c r="G117" i="68"/>
  <c r="G113" i="68" s="1"/>
  <c r="D126" i="68"/>
  <c r="H127" i="68"/>
  <c r="D134" i="68"/>
  <c r="H135" i="68"/>
  <c r="D138" i="68"/>
  <c r="H139" i="68"/>
  <c r="D142" i="68"/>
  <c r="H143" i="68"/>
  <c r="D146" i="68"/>
  <c r="H147" i="68"/>
  <c r="I156" i="68"/>
  <c r="I155" i="68" s="1"/>
  <c r="D161" i="68"/>
  <c r="D154" i="68" s="1"/>
  <c r="H162" i="68"/>
  <c r="G165" i="68"/>
  <c r="J171" i="68"/>
  <c r="I189" i="68"/>
  <c r="I192" i="68"/>
  <c r="J207" i="68"/>
  <c r="H206" i="68"/>
  <c r="J206" i="68" s="1"/>
  <c r="E215" i="68"/>
  <c r="J280" i="68"/>
  <c r="I281" i="68"/>
  <c r="H294" i="68"/>
  <c r="H314" i="68"/>
  <c r="J314" i="68" s="1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62" i="68"/>
  <c r="I161" i="68" s="1"/>
  <c r="I174" i="68"/>
  <c r="F175" i="68"/>
  <c r="F165" i="68" s="1"/>
  <c r="I178" i="68"/>
  <c r="I175" i="68" s="1"/>
  <c r="I182" i="68"/>
  <c r="I198" i="68"/>
  <c r="I193" i="68" s="1"/>
  <c r="I210" i="68"/>
  <c r="D220" i="68"/>
  <c r="D225" i="68"/>
  <c r="H226" i="68"/>
  <c r="D228" i="68"/>
  <c r="H232" i="68"/>
  <c r="I234" i="68"/>
  <c r="I233" i="68" s="1"/>
  <c r="H240" i="68"/>
  <c r="H246" i="68"/>
  <c r="H250" i="68"/>
  <c r="I253" i="68"/>
  <c r="F254" i="68"/>
  <c r="F245" i="68" s="1"/>
  <c r="I257" i="68"/>
  <c r="I261" i="68"/>
  <c r="I266" i="68"/>
  <c r="H272" i="68"/>
  <c r="J272" i="68" s="1"/>
  <c r="D287" i="68"/>
  <c r="H290" i="68"/>
  <c r="J290" i="68" s="1"/>
  <c r="H302" i="68"/>
  <c r="J302" i="68" s="1"/>
  <c r="H348" i="68"/>
  <c r="E166" i="68"/>
  <c r="I167" i="68"/>
  <c r="I166" i="68" s="1"/>
  <c r="H169" i="68"/>
  <c r="J169" i="68" s="1"/>
  <c r="E170" i="68"/>
  <c r="I171" i="68"/>
  <c r="I170" i="68" s="1"/>
  <c r="H173" i="68"/>
  <c r="J173" i="68" s="1"/>
  <c r="D175" i="68"/>
  <c r="D165" i="68" s="1"/>
  <c r="H177" i="68"/>
  <c r="J177" i="68" s="1"/>
  <c r="I186" i="68"/>
  <c r="H197" i="68"/>
  <c r="J197" i="68" s="1"/>
  <c r="H205" i="68"/>
  <c r="J205" i="68" s="1"/>
  <c r="E206" i="68"/>
  <c r="E200" i="68" s="1"/>
  <c r="I207" i="68"/>
  <c r="I206" i="68" s="1"/>
  <c r="H209" i="68"/>
  <c r="J209" i="68" s="1"/>
  <c r="I214" i="68"/>
  <c r="F215" i="68"/>
  <c r="F200" i="68" s="1"/>
  <c r="F187" i="68" s="1"/>
  <c r="I218" i="68"/>
  <c r="I215" i="68" s="1"/>
  <c r="G220" i="68"/>
  <c r="I222" i="68"/>
  <c r="I226" i="68"/>
  <c r="I225" i="68" s="1"/>
  <c r="G228" i="68"/>
  <c r="I230" i="68"/>
  <c r="H236" i="68"/>
  <c r="H238" i="68"/>
  <c r="H242" i="68"/>
  <c r="J242" i="68" s="1"/>
  <c r="I247" i="68"/>
  <c r="I246" i="68" s="1"/>
  <c r="I251" i="68"/>
  <c r="I249" i="68" s="1"/>
  <c r="I255" i="68"/>
  <c r="H260" i="68"/>
  <c r="J260" i="68" s="1"/>
  <c r="H264" i="68"/>
  <c r="J264" i="68" s="1"/>
  <c r="E266" i="68"/>
  <c r="E245" i="68" s="1"/>
  <c r="H268" i="68"/>
  <c r="G266" i="68"/>
  <c r="G245" i="68" s="1"/>
  <c r="H276" i="68"/>
  <c r="D306" i="68"/>
  <c r="I357" i="68"/>
  <c r="I385" i="68"/>
  <c r="H190" i="68"/>
  <c r="D193" i="68"/>
  <c r="D188" i="68" s="1"/>
  <c r="H194" i="68"/>
  <c r="H202" i="68"/>
  <c r="D245" i="68"/>
  <c r="H278" i="68"/>
  <c r="J278" i="68" s="1"/>
  <c r="H282" i="68"/>
  <c r="I292" i="68"/>
  <c r="I288" i="68" s="1"/>
  <c r="E288" i="68"/>
  <c r="H298" i="68"/>
  <c r="I304" i="68"/>
  <c r="E299" i="68"/>
  <c r="H285" i="68"/>
  <c r="I290" i="68"/>
  <c r="I294" i="68"/>
  <c r="H300" i="68"/>
  <c r="I302" i="68"/>
  <c r="I305" i="68"/>
  <c r="H306" i="68"/>
  <c r="J306" i="68" s="1"/>
  <c r="I309" i="68"/>
  <c r="E311" i="68"/>
  <c r="F311" i="68"/>
  <c r="F287" i="68" s="1"/>
  <c r="I313" i="68"/>
  <c r="I311" i="68" s="1"/>
  <c r="E325" i="68"/>
  <c r="H329" i="68"/>
  <c r="J329" i="68" s="1"/>
  <c r="J339" i="68"/>
  <c r="D338" i="68"/>
  <c r="H340" i="68"/>
  <c r="J340" i="68" s="1"/>
  <c r="I343" i="68"/>
  <c r="I349" i="68"/>
  <c r="I347" i="68" s="1"/>
  <c r="I353" i="68"/>
  <c r="I352" i="68" s="1"/>
  <c r="H362" i="68"/>
  <c r="J362" i="68" s="1"/>
  <c r="H370" i="68"/>
  <c r="J370" i="68" s="1"/>
  <c r="H372" i="68"/>
  <c r="J372" i="68" s="1"/>
  <c r="D374" i="68"/>
  <c r="D371" i="68" s="1"/>
  <c r="H371" i="68" s="1"/>
  <c r="J371" i="68" s="1"/>
  <c r="I379" i="68"/>
  <c r="G385" i="68"/>
  <c r="H390" i="68"/>
  <c r="J390" i="68" s="1"/>
  <c r="I285" i="68"/>
  <c r="I284" i="68" s="1"/>
  <c r="H286" i="68"/>
  <c r="J286" i="68" s="1"/>
  <c r="G288" i="68"/>
  <c r="E293" i="68"/>
  <c r="I295" i="68"/>
  <c r="G299" i="68"/>
  <c r="I307" i="68"/>
  <c r="H316" i="68"/>
  <c r="J316" i="68" s="1"/>
  <c r="H321" i="68"/>
  <c r="I335" i="68"/>
  <c r="I339" i="68"/>
  <c r="I338" i="68" s="1"/>
  <c r="H346" i="68"/>
  <c r="J346" i="68" s="1"/>
  <c r="H350" i="68"/>
  <c r="J350" i="68" s="1"/>
  <c r="H354" i="68"/>
  <c r="H358" i="68"/>
  <c r="I375" i="68"/>
  <c r="H382" i="68"/>
  <c r="J382" i="68" s="1"/>
  <c r="H386" i="68"/>
  <c r="D395" i="68"/>
  <c r="H396" i="68"/>
  <c r="H288" i="68"/>
  <c r="J289" i="68"/>
  <c r="J312" i="68"/>
  <c r="H323" i="68"/>
  <c r="J323" i="68" s="1"/>
  <c r="J326" i="68"/>
  <c r="D325" i="68"/>
  <c r="H327" i="68"/>
  <c r="J327" i="68" s="1"/>
  <c r="E338" i="68"/>
  <c r="D357" i="68"/>
  <c r="H360" i="68"/>
  <c r="J360" i="68" s="1"/>
  <c r="H368" i="68"/>
  <c r="E374" i="68"/>
  <c r="E371" i="68" s="1"/>
  <c r="I371" i="68" s="1"/>
  <c r="D385" i="68"/>
  <c r="H388" i="68"/>
  <c r="J388" i="68" s="1"/>
  <c r="E395" i="68"/>
  <c r="I298" i="68"/>
  <c r="I297" i="68" s="1"/>
  <c r="I368" i="68"/>
  <c r="I367" i="68" s="1"/>
  <c r="H375" i="68"/>
  <c r="I396" i="68"/>
  <c r="I395" i="68" s="1"/>
  <c r="J416" i="68"/>
  <c r="H415" i="68"/>
  <c r="J415" i="68" s="1"/>
  <c r="E187" i="67"/>
  <c r="D244" i="67"/>
  <c r="D6" i="51"/>
  <c r="D44" i="69"/>
  <c r="E187" i="69"/>
  <c r="D244" i="69"/>
  <c r="D44" i="70"/>
  <c r="E244" i="70"/>
  <c r="E244" i="73"/>
  <c r="D6" i="74"/>
  <c r="E44" i="67"/>
  <c r="E187" i="51"/>
  <c r="E44" i="69"/>
  <c r="D44" i="71"/>
  <c r="D244" i="71"/>
  <c r="D187" i="72"/>
  <c r="D244" i="72"/>
  <c r="D44" i="73"/>
  <c r="E187" i="73"/>
  <c r="D187" i="74"/>
  <c r="H405" i="68"/>
  <c r="J405" i="68" s="1"/>
  <c r="J406" i="68"/>
  <c r="E44" i="51"/>
  <c r="D44" i="72"/>
  <c r="E44" i="74"/>
  <c r="H411" i="68"/>
  <c r="I416" i="68"/>
  <c r="I415" i="68" s="1"/>
  <c r="E244" i="75"/>
  <c r="E187" i="76"/>
  <c r="E244" i="79"/>
  <c r="E187" i="80"/>
  <c r="D44" i="76"/>
  <c r="D244" i="77"/>
  <c r="D187" i="78"/>
  <c r="D44" i="80"/>
  <c r="D244" i="81"/>
  <c r="D187" i="82"/>
  <c r="E244" i="77"/>
  <c r="E187" i="78"/>
  <c r="E244" i="81"/>
  <c r="E187" i="82"/>
  <c r="D122" i="68" l="1"/>
  <c r="I70" i="68"/>
  <c r="E56" i="68"/>
  <c r="I45" i="68"/>
  <c r="E6" i="68"/>
  <c r="I374" i="68"/>
  <c r="I181" i="68"/>
  <c r="I165" i="68" s="1"/>
  <c r="I274" i="68"/>
  <c r="I62" i="68"/>
  <c r="I56" i="68" s="1"/>
  <c r="E44" i="77"/>
  <c r="E44" i="75"/>
  <c r="I149" i="68"/>
  <c r="H8" i="68"/>
  <c r="J8" i="68" s="1"/>
  <c r="G287" i="68"/>
  <c r="I299" i="68"/>
  <c r="G200" i="68"/>
  <c r="G187" i="68" s="1"/>
  <c r="I405" i="68"/>
  <c r="I320" i="68"/>
  <c r="I410" i="68"/>
  <c r="J222" i="68"/>
  <c r="H220" i="68"/>
  <c r="J220" i="68" s="1"/>
  <c r="I19" i="68"/>
  <c r="G244" i="68"/>
  <c r="I100" i="68"/>
  <c r="I94" i="68" s="1"/>
  <c r="I7" i="68"/>
  <c r="I6" i="68" s="1"/>
  <c r="H95" i="68"/>
  <c r="I129" i="68"/>
  <c r="D274" i="68"/>
  <c r="D244" i="68" s="1"/>
  <c r="D19" i="68"/>
  <c r="D6" i="68" s="1"/>
  <c r="F244" i="68"/>
  <c r="H86" i="68"/>
  <c r="J86" i="68" s="1"/>
  <c r="E274" i="68"/>
  <c r="E188" i="68"/>
  <c r="E187" i="68" s="1"/>
  <c r="F44" i="68"/>
  <c r="H299" i="68"/>
  <c r="J299" i="68" s="1"/>
  <c r="J300" i="68"/>
  <c r="H189" i="68"/>
  <c r="J190" i="68"/>
  <c r="H117" i="68"/>
  <c r="J117" i="68" s="1"/>
  <c r="J118" i="68"/>
  <c r="I188" i="68"/>
  <c r="J147" i="68"/>
  <c r="H146" i="68"/>
  <c r="J146" i="68" s="1"/>
  <c r="J127" i="68"/>
  <c r="H126" i="68"/>
  <c r="J126" i="68" s="1"/>
  <c r="J262" i="68"/>
  <c r="H261" i="68"/>
  <c r="J261" i="68" s="1"/>
  <c r="H181" i="68"/>
  <c r="J181" i="68" s="1"/>
  <c r="J182" i="68"/>
  <c r="H81" i="68"/>
  <c r="J81" i="68" s="1"/>
  <c r="J82" i="68"/>
  <c r="J411" i="68"/>
  <c r="H410" i="68"/>
  <c r="J410" i="68" s="1"/>
  <c r="H325" i="68"/>
  <c r="J325" i="68" s="1"/>
  <c r="H311" i="68"/>
  <c r="J311" i="68" s="1"/>
  <c r="H357" i="68"/>
  <c r="J357" i="68" s="1"/>
  <c r="J358" i="68"/>
  <c r="I306" i="68"/>
  <c r="H338" i="68"/>
  <c r="J338" i="68" s="1"/>
  <c r="I293" i="68"/>
  <c r="J282" i="68"/>
  <c r="H281" i="68"/>
  <c r="J281" i="68" s="1"/>
  <c r="H201" i="68"/>
  <c r="J202" i="68"/>
  <c r="H275" i="68"/>
  <c r="J276" i="68"/>
  <c r="J236" i="68"/>
  <c r="H234" i="68"/>
  <c r="J232" i="68"/>
  <c r="H228" i="68"/>
  <c r="J228" i="68" s="1"/>
  <c r="H149" i="68"/>
  <c r="J149" i="68" s="1"/>
  <c r="J150" i="68"/>
  <c r="I113" i="68"/>
  <c r="H170" i="68"/>
  <c r="J170" i="68" s="1"/>
  <c r="J216" i="68"/>
  <c r="H215" i="68"/>
  <c r="J215" i="68" s="1"/>
  <c r="I220" i="68"/>
  <c r="H166" i="68"/>
  <c r="D200" i="68"/>
  <c r="D187" i="68" s="1"/>
  <c r="J115" i="68"/>
  <c r="H114" i="68"/>
  <c r="J15" i="68"/>
  <c r="H14" i="68"/>
  <c r="J14" i="68" s="1"/>
  <c r="H155" i="68"/>
  <c r="H20" i="68"/>
  <c r="J21" i="68"/>
  <c r="H108" i="68"/>
  <c r="J108" i="68" s="1"/>
  <c r="H70" i="68"/>
  <c r="J70" i="68" s="1"/>
  <c r="H57" i="68"/>
  <c r="J58" i="68"/>
  <c r="J396" i="68"/>
  <c r="H395" i="68"/>
  <c r="J395" i="68" s="1"/>
  <c r="J348" i="68"/>
  <c r="H347" i="68"/>
  <c r="J347" i="68" s="1"/>
  <c r="J250" i="68"/>
  <c r="H249" i="68"/>
  <c r="J249" i="68" s="1"/>
  <c r="H161" i="68"/>
  <c r="J161" i="68" s="1"/>
  <c r="J162" i="68"/>
  <c r="J139" i="68"/>
  <c r="H138" i="68"/>
  <c r="J138" i="68" s="1"/>
  <c r="J31" i="68"/>
  <c r="H30" i="68"/>
  <c r="J30" i="68" s="1"/>
  <c r="J375" i="68"/>
  <c r="H374" i="68"/>
  <c r="J374" i="68" s="1"/>
  <c r="H385" i="68"/>
  <c r="J385" i="68" s="1"/>
  <c r="J386" i="68"/>
  <c r="J354" i="68"/>
  <c r="H352" i="68"/>
  <c r="J352" i="68" s="1"/>
  <c r="J298" i="68"/>
  <c r="H297" i="68"/>
  <c r="J297" i="68" s="1"/>
  <c r="H193" i="68"/>
  <c r="J193" i="68" s="1"/>
  <c r="J194" i="68"/>
  <c r="H254" i="68"/>
  <c r="J254" i="68" s="1"/>
  <c r="J246" i="68"/>
  <c r="H129" i="68"/>
  <c r="J129" i="68" s="1"/>
  <c r="J130" i="68"/>
  <c r="I154" i="68"/>
  <c r="J143" i="68"/>
  <c r="H142" i="68"/>
  <c r="J142" i="68" s="1"/>
  <c r="J135" i="68"/>
  <c r="H134" i="68"/>
  <c r="J134" i="68" s="1"/>
  <c r="H175" i="68"/>
  <c r="J175" i="68" s="1"/>
  <c r="I228" i="68"/>
  <c r="I122" i="68"/>
  <c r="J124" i="68"/>
  <c r="H123" i="68"/>
  <c r="H25" i="68"/>
  <c r="J25" i="68" s="1"/>
  <c r="H11" i="68"/>
  <c r="D56" i="68"/>
  <c r="G44" i="68"/>
  <c r="J238" i="68"/>
  <c r="H237" i="68"/>
  <c r="J237" i="68" s="1"/>
  <c r="J368" i="68"/>
  <c r="H367" i="68"/>
  <c r="J367" i="68" s="1"/>
  <c r="J288" i="68"/>
  <c r="H320" i="68"/>
  <c r="J320" i="68" s="1"/>
  <c r="J321" i="68"/>
  <c r="H284" i="68"/>
  <c r="J284" i="68" s="1"/>
  <c r="J285" i="68"/>
  <c r="E287" i="68"/>
  <c r="J268" i="68"/>
  <c r="H266" i="68"/>
  <c r="J266" i="68" s="1"/>
  <c r="I254" i="68"/>
  <c r="I245" i="68" s="1"/>
  <c r="E165" i="68"/>
  <c r="H239" i="68"/>
  <c r="J239" i="68" s="1"/>
  <c r="J240" i="68"/>
  <c r="H225" i="68"/>
  <c r="J225" i="68" s="1"/>
  <c r="J226" i="68"/>
  <c r="J294" i="68"/>
  <c r="H293" i="68"/>
  <c r="J293" i="68" s="1"/>
  <c r="J101" i="68"/>
  <c r="H100" i="68"/>
  <c r="J100" i="68" s="1"/>
  <c r="E122" i="68"/>
  <c r="E44" i="68" s="1"/>
  <c r="D94" i="68"/>
  <c r="H45" i="68"/>
  <c r="J46" i="68"/>
  <c r="J95" i="68"/>
  <c r="E244" i="68" l="1"/>
  <c r="I200" i="68"/>
  <c r="I187" i="68" s="1"/>
  <c r="H94" i="68"/>
  <c r="J94" i="68" s="1"/>
  <c r="I287" i="68"/>
  <c r="I244" i="68" s="1"/>
  <c r="D44" i="68"/>
  <c r="I44" i="68"/>
  <c r="J57" i="68"/>
  <c r="H56" i="68"/>
  <c r="J56" i="68" s="1"/>
  <c r="J11" i="68"/>
  <c r="H7" i="68"/>
  <c r="J155" i="68"/>
  <c r="H154" i="68"/>
  <c r="J154" i="68" s="1"/>
  <c r="J234" i="68"/>
  <c r="H233" i="68"/>
  <c r="J233" i="68" s="1"/>
  <c r="H287" i="68"/>
  <c r="J287" i="68" s="1"/>
  <c r="J20" i="68"/>
  <c r="H19" i="68"/>
  <c r="J19" i="68" s="1"/>
  <c r="J275" i="68"/>
  <c r="H274" i="68"/>
  <c r="J274" i="68" s="1"/>
  <c r="H200" i="68"/>
  <c r="J200" i="68" s="1"/>
  <c r="J201" i="68"/>
  <c r="H113" i="68"/>
  <c r="J113" i="68" s="1"/>
  <c r="J114" i="68"/>
  <c r="H188" i="68"/>
  <c r="J189" i="68"/>
  <c r="J45" i="68"/>
  <c r="J123" i="68"/>
  <c r="H122" i="68"/>
  <c r="J122" i="68" s="1"/>
  <c r="H245" i="68"/>
  <c r="H165" i="68"/>
  <c r="J165" i="68" s="1"/>
  <c r="J166" i="68"/>
  <c r="J245" i="68" l="1"/>
  <c r="H244" i="68"/>
  <c r="J244" i="68" s="1"/>
  <c r="J7" i="68"/>
  <c r="H6" i="68"/>
  <c r="J6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<sst xmlns="http://schemas.openxmlformats.org/spreadsheetml/2006/main" count="15428" uniqueCount="816">
  <si>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</si>
  <si>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HRVATSKI ŠUMARSKI INSTITUT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</si>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</sst>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208" sqref="D2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335920</v>
      </c>
      <c r="E6" s="2">
        <f>+E7+E14+E19+E30+E35</f>
        <v>79900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335920</v>
      </c>
      <c r="E35" s="3">
        <f>SUM(E36:E38)</f>
        <v>79900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335920</v>
      </c>
      <c r="E36" s="5">
        <v>79900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48080.01</v>
      </c>
      <c r="E44" s="3">
        <f>E45+E56+E94+E113+E122+E154+E165</f>
        <v>52872.490000000005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48080.01</v>
      </c>
      <c r="E56" s="3">
        <f>E57+E62+E70+E80+E81+E86</f>
        <v>52872.490000000005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16441.099999999999</v>
      </c>
      <c r="E57" s="3">
        <f t="shared" si="3"/>
        <v>19575.890000000003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13256.27</v>
      </c>
      <c r="E58" s="5">
        <v>17871.490000000002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3184.83</v>
      </c>
      <c r="E60" s="5">
        <v>1704.4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2243.0899999999997</v>
      </c>
      <c r="E62" s="3">
        <f t="shared" si="4"/>
        <v>19932.21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2042.87</v>
      </c>
      <c r="E63" s="5">
        <v>11333.91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200.22</v>
      </c>
      <c r="E65" s="5">
        <v>135.30000000000001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8463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27155.5</v>
      </c>
      <c r="E70" s="3">
        <f t="shared" si="5"/>
        <v>12076.34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26460</v>
      </c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7206.43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695.5</v>
      </c>
      <c r="E79" s="5">
        <v>4869.91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1238.3699999999999</v>
      </c>
      <c r="E80" s="5">
        <v>1288.05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1001.95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1001.95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175523.22</v>
      </c>
      <c r="E187" s="3">
        <f>E188+E200+E233+E237+E239</f>
        <v>252660.47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175523.22</v>
      </c>
      <c r="E200" s="3">
        <f t="shared" si="30"/>
        <v>252660.47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175365.12</v>
      </c>
      <c r="E206" s="3">
        <f t="shared" si="31"/>
        <v>252660.47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3817.16</v>
      </c>
      <c r="E207" s="5">
        <v>5385.14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9880.2000000000007</v>
      </c>
      <c r="E210" s="5">
        <v>16665.41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157267.76</v>
      </c>
      <c r="E211" s="4">
        <v>222428.67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4400</v>
      </c>
      <c r="E213" s="5">
        <v>8181.25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158.1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158.1</v>
      </c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77" zoomScaleNormal="100" workbookViewId="0">
      <selection activeCell="E14" sqref="E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843698.72</v>
      </c>
      <c r="E6" s="2">
        <f t="shared" ref="E6:I6" si="0">+E7+E14+E19+E30+E35</f>
        <v>451553.06999999995</v>
      </c>
      <c r="F6" s="2">
        <f t="shared" si="0"/>
        <v>0</v>
      </c>
      <c r="G6" s="2">
        <f>+G7+G14+G19+G30+G35</f>
        <v>0</v>
      </c>
      <c r="H6" s="2">
        <f t="shared" si="0"/>
        <v>843698.72</v>
      </c>
      <c r="I6" s="2">
        <f t="shared" si="0"/>
        <v>451553.06999999995</v>
      </c>
      <c r="J6" s="50">
        <f>IF(H6&lt;&gt;0,IF(I6/H6&gt;=100,"&gt;&gt;100",I6/H6*100),"-")</f>
        <v>53.520653675994666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507778.72</v>
      </c>
      <c r="E14" s="3">
        <f t="shared" ref="E14:I14" si="6">SUM(E15:E18)</f>
        <v>295406.09999999998</v>
      </c>
      <c r="F14" s="3">
        <f t="shared" si="6"/>
        <v>0</v>
      </c>
      <c r="G14" s="3">
        <f t="shared" si="6"/>
        <v>0</v>
      </c>
      <c r="H14" s="3">
        <f t="shared" si="6"/>
        <v>507778.72</v>
      </c>
      <c r="I14" s="3">
        <f t="shared" si="6"/>
        <v>295406.09999999998</v>
      </c>
      <c r="J14" s="50">
        <f t="shared" si="2"/>
        <v>58.176148067016278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507778.72</v>
      </c>
      <c r="E17" s="84">
        <f>SUM('510:816'!E17)</f>
        <v>295406.09999999998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507778.72</v>
      </c>
      <c r="I17" s="11">
        <f t="shared" si="7"/>
        <v>295406.09999999998</v>
      </c>
      <c r="J17" s="50">
        <f t="shared" si="2"/>
        <v>58.176148067016278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76246.97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76246.97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76246.97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76246.97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76246.97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76246.97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335920</v>
      </c>
      <c r="E35" s="3">
        <f t="shared" ref="E35:I35" si="15">SUM(E36:E38)</f>
        <v>79900</v>
      </c>
      <c r="F35" s="3">
        <f t="shared" si="15"/>
        <v>0</v>
      </c>
      <c r="G35" s="3">
        <f t="shared" si="15"/>
        <v>0</v>
      </c>
      <c r="H35" s="3">
        <f t="shared" si="15"/>
        <v>335920</v>
      </c>
      <c r="I35" s="3">
        <f t="shared" si="15"/>
        <v>79900</v>
      </c>
      <c r="J35" s="50">
        <f t="shared" si="2"/>
        <v>23.785425101214575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335920</v>
      </c>
      <c r="E36" s="84">
        <f>SUM('510:816'!E36)</f>
        <v>79900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335920</v>
      </c>
      <c r="I36" s="12">
        <f t="shared" si="16"/>
        <v>79900</v>
      </c>
      <c r="J36" s="50">
        <f t="shared" si="2"/>
        <v>23.785425101214575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349680.18</v>
      </c>
      <c r="E44" s="3">
        <f t="shared" ref="E44:I44" si="21">E45+E56+E94+E113+E122+E154+E165</f>
        <v>541723.04</v>
      </c>
      <c r="F44" s="3">
        <f t="shared" si="21"/>
        <v>0</v>
      </c>
      <c r="G44" s="3">
        <f t="shared" si="21"/>
        <v>0</v>
      </c>
      <c r="H44" s="3">
        <f t="shared" si="21"/>
        <v>349680.18</v>
      </c>
      <c r="I44" s="3">
        <f t="shared" si="21"/>
        <v>541723.04</v>
      </c>
      <c r="J44" s="50">
        <f t="shared" ref="J44:J107" si="22">IF(H44&lt;&gt;0,IF(I44/H44&gt;=100,"&gt;&gt;100",I44/H44*100),"-")</f>
        <v>154.91957250765546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170504.43000000002</v>
      </c>
      <c r="E45" s="3">
        <f t="shared" si="23"/>
        <v>320413.32</v>
      </c>
      <c r="F45" s="3">
        <f t="shared" si="23"/>
        <v>0</v>
      </c>
      <c r="G45" s="3">
        <f t="shared" si="23"/>
        <v>0</v>
      </c>
      <c r="H45" s="3">
        <f t="shared" si="23"/>
        <v>170504.43000000002</v>
      </c>
      <c r="I45" s="3">
        <f t="shared" si="23"/>
        <v>320413.32</v>
      </c>
      <c r="J45" s="50">
        <f t="shared" si="22"/>
        <v>187.92081824501568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143987.95000000001</v>
      </c>
      <c r="E46" s="3">
        <f t="shared" si="24"/>
        <v>277706.25</v>
      </c>
      <c r="F46" s="3">
        <f t="shared" si="24"/>
        <v>0</v>
      </c>
      <c r="G46" s="3">
        <f t="shared" si="24"/>
        <v>0</v>
      </c>
      <c r="H46" s="3">
        <f t="shared" si="24"/>
        <v>143987.95000000001</v>
      </c>
      <c r="I46" s="3">
        <f t="shared" si="24"/>
        <v>277706.25</v>
      </c>
      <c r="J46" s="50">
        <f t="shared" si="22"/>
        <v>192.86770177643336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143987.95000000001</v>
      </c>
      <c r="E47" s="84">
        <f>SUM('510:816'!E47)</f>
        <v>277706.25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143987.95000000001</v>
      </c>
      <c r="I47" s="12">
        <f t="shared" si="25"/>
        <v>277706.25</v>
      </c>
      <c r="J47" s="50">
        <f t="shared" si="22"/>
        <v>192.86770177643336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1000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1000</v>
      </c>
      <c r="I51" s="12">
        <f t="shared" si="25"/>
        <v>0</v>
      </c>
      <c r="J51" s="50">
        <f t="shared" si="22"/>
        <v>0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25516.48</v>
      </c>
      <c r="E52" s="3">
        <f t="shared" si="26"/>
        <v>42707.07</v>
      </c>
      <c r="F52" s="3">
        <f t="shared" si="26"/>
        <v>0</v>
      </c>
      <c r="G52" s="3">
        <f t="shared" si="26"/>
        <v>0</v>
      </c>
      <c r="H52" s="3">
        <f t="shared" si="26"/>
        <v>25516.48</v>
      </c>
      <c r="I52" s="3">
        <f t="shared" si="26"/>
        <v>42707.07</v>
      </c>
      <c r="J52" s="50">
        <f t="shared" si="22"/>
        <v>167.37053856958326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25516.48</v>
      </c>
      <c r="E54" s="84">
        <f>SUM('510:816'!E54)</f>
        <v>42707.07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25516.48</v>
      </c>
      <c r="I54" s="12">
        <f t="shared" si="27"/>
        <v>42707.07</v>
      </c>
      <c r="J54" s="50">
        <f t="shared" si="22"/>
        <v>167.37053856958326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122657.74999999999</v>
      </c>
      <c r="E56" s="3">
        <f t="shared" ref="E56:I56" si="28">E57+E62+E70+E80+E81+E86</f>
        <v>221309.72</v>
      </c>
      <c r="F56" s="3">
        <f t="shared" si="28"/>
        <v>0</v>
      </c>
      <c r="G56" s="3">
        <f t="shared" si="28"/>
        <v>0</v>
      </c>
      <c r="H56" s="3">
        <f t="shared" si="28"/>
        <v>122657.74999999999</v>
      </c>
      <c r="I56" s="3">
        <f t="shared" si="28"/>
        <v>221309.72</v>
      </c>
      <c r="J56" s="50">
        <f t="shared" si="22"/>
        <v>180.42864800634288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58184.44999999999</v>
      </c>
      <c r="E57" s="3">
        <f t="shared" si="29"/>
        <v>62969.780000000006</v>
      </c>
      <c r="F57" s="3">
        <f t="shared" si="29"/>
        <v>0</v>
      </c>
      <c r="G57" s="3">
        <f t="shared" si="29"/>
        <v>0</v>
      </c>
      <c r="H57" s="3">
        <f t="shared" si="29"/>
        <v>58184.44999999999</v>
      </c>
      <c r="I57" s="3">
        <f t="shared" si="29"/>
        <v>62969.780000000006</v>
      </c>
      <c r="J57" s="50">
        <f t="shared" si="22"/>
        <v>108.22441391127701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46766.259999999995</v>
      </c>
      <c r="E58" s="84">
        <f>SUM('510:816'!E58)</f>
        <v>54080.460000000006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46766.259999999995</v>
      </c>
      <c r="I58" s="12">
        <f t="shared" si="30"/>
        <v>54080.460000000006</v>
      </c>
      <c r="J58" s="50">
        <f t="shared" si="22"/>
        <v>115.63990791651932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5933.09</v>
      </c>
      <c r="E59" s="84">
        <f>SUM('510:816'!E59)</f>
        <v>6222.63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5933.09</v>
      </c>
      <c r="I59" s="12">
        <f t="shared" si="30"/>
        <v>6222.63</v>
      </c>
      <c r="J59" s="50">
        <f t="shared" si="22"/>
        <v>104.88008777888082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5485.1</v>
      </c>
      <c r="E60" s="84">
        <f>SUM('510:816'!E60)</f>
        <v>2666.69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5485.1</v>
      </c>
      <c r="I60" s="12">
        <f t="shared" si="30"/>
        <v>2666.69</v>
      </c>
      <c r="J60" s="50">
        <f t="shared" si="22"/>
        <v>48.616980547300869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2970.63</v>
      </c>
      <c r="E62" s="3">
        <f t="shared" si="31"/>
        <v>27914.73</v>
      </c>
      <c r="F62" s="3">
        <f t="shared" si="31"/>
        <v>0</v>
      </c>
      <c r="G62" s="3">
        <f t="shared" si="31"/>
        <v>0</v>
      </c>
      <c r="H62" s="3">
        <f t="shared" si="31"/>
        <v>2970.63</v>
      </c>
      <c r="I62" s="3">
        <f t="shared" si="31"/>
        <v>27914.73</v>
      </c>
      <c r="J62" s="50">
        <f t="shared" si="22"/>
        <v>939.69057068702591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2579.41</v>
      </c>
      <c r="E63" s="84">
        <f>SUM('510:816'!E63)</f>
        <v>18290.05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2579.41</v>
      </c>
      <c r="I63" s="12">
        <f t="shared" si="32"/>
        <v>18290.05</v>
      </c>
      <c r="J63" s="50">
        <f t="shared" si="22"/>
        <v>709.07882035039029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391.22</v>
      </c>
      <c r="E65" s="84">
        <f>SUM('510:816'!E65)</f>
        <v>1161.68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391.22</v>
      </c>
      <c r="I65" s="12">
        <f t="shared" si="32"/>
        <v>1161.68</v>
      </c>
      <c r="J65" s="50">
        <f t="shared" si="22"/>
        <v>296.93778436685238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8463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8463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53091.55</v>
      </c>
      <c r="E70" s="3">
        <f t="shared" si="33"/>
        <v>124298.64</v>
      </c>
      <c r="F70" s="3">
        <f t="shared" si="33"/>
        <v>0</v>
      </c>
      <c r="G70" s="3">
        <f t="shared" si="33"/>
        <v>0</v>
      </c>
      <c r="H70" s="3">
        <f t="shared" si="33"/>
        <v>53091.55</v>
      </c>
      <c r="I70" s="3">
        <f t="shared" si="33"/>
        <v>124298.64</v>
      </c>
      <c r="J70" s="50">
        <f t="shared" si="22"/>
        <v>234.12132439154627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157.65</v>
      </c>
      <c r="E72" s="84">
        <f>SUM('510:816'!E72)</f>
        <v>1277.4000000000001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157.65</v>
      </c>
      <c r="I72" s="12">
        <f t="shared" si="34"/>
        <v>1277.4000000000001</v>
      </c>
      <c r="J72" s="50">
        <f t="shared" si="22"/>
        <v>810.27592768791635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26460</v>
      </c>
      <c r="E75" s="84">
        <f>SUM('510:816'!E75)</f>
        <v>880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26460</v>
      </c>
      <c r="I75" s="12">
        <f t="shared" si="34"/>
        <v>880</v>
      </c>
      <c r="J75" s="50">
        <f t="shared" si="22"/>
        <v>3.3257747543461829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821.8</v>
      </c>
      <c r="E77" s="84">
        <f>SUM('510:816'!E77)</f>
        <v>11086.43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821.8</v>
      </c>
      <c r="I77" s="12">
        <f t="shared" si="34"/>
        <v>11086.43</v>
      </c>
      <c r="J77" s="50">
        <f t="shared" si="22"/>
        <v>1349.0423460696034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25652.1</v>
      </c>
      <c r="E79" s="84">
        <f>SUM('510:816'!E79)</f>
        <v>111054.81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25652.1</v>
      </c>
      <c r="I79" s="12">
        <f t="shared" si="34"/>
        <v>111054.81</v>
      </c>
      <c r="J79" s="50">
        <f t="shared" si="22"/>
        <v>432.92677792461438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1598.37</v>
      </c>
      <c r="E80" s="84">
        <f>SUM('510:816'!E80)</f>
        <v>1968.05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1598.37</v>
      </c>
      <c r="I80" s="12">
        <f t="shared" si="34"/>
        <v>1968.05</v>
      </c>
      <c r="J80" s="50">
        <f t="shared" si="22"/>
        <v>123.12856222276444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6812.75</v>
      </c>
      <c r="E86" s="3">
        <f t="shared" si="37"/>
        <v>4158.5200000000004</v>
      </c>
      <c r="F86" s="3">
        <f t="shared" si="37"/>
        <v>0</v>
      </c>
      <c r="G86" s="3">
        <f t="shared" si="37"/>
        <v>0</v>
      </c>
      <c r="H86" s="3">
        <f t="shared" si="37"/>
        <v>6812.75</v>
      </c>
      <c r="I86" s="3">
        <f t="shared" si="37"/>
        <v>4158.5200000000004</v>
      </c>
      <c r="J86" s="50">
        <f t="shared" si="22"/>
        <v>61.040255403471441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6812.75</v>
      </c>
      <c r="E89" s="84">
        <f>SUM('510:816'!E89)</f>
        <v>4158.5200000000004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6812.75</v>
      </c>
      <c r="I89" s="12">
        <f t="shared" si="38"/>
        <v>4158.5200000000004</v>
      </c>
      <c r="J89" s="50">
        <f t="shared" si="22"/>
        <v>61.040255403471441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56518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56518</v>
      </c>
      <c r="I122" s="3">
        <f t="shared" si="52"/>
        <v>0</v>
      </c>
      <c r="J122" s="50">
        <f t="shared" si="45"/>
        <v>0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16857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16857</v>
      </c>
      <c r="I123" s="3">
        <f t="shared" si="53"/>
        <v>0</v>
      </c>
      <c r="J123" s="50">
        <f t="shared" si="45"/>
        <v>0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16857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16857</v>
      </c>
      <c r="I124" s="12">
        <f t="shared" si="54"/>
        <v>0</v>
      </c>
      <c r="J124" s="50">
        <f t="shared" si="45"/>
        <v>0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39661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39661</v>
      </c>
      <c r="I149" s="3">
        <f t="shared" si="67"/>
        <v>0</v>
      </c>
      <c r="J149" s="50">
        <f t="shared" si="45"/>
        <v>0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39661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39661</v>
      </c>
      <c r="I152" s="12">
        <f t="shared" si="68"/>
        <v>0</v>
      </c>
      <c r="J152" s="50">
        <f t="shared" si="45"/>
        <v>0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184204.95</v>
      </c>
      <c r="E187" s="3">
        <f t="shared" ref="E187:I187" si="84">E188+E200+E233+E237+E239</f>
        <v>272551.98000000004</v>
      </c>
      <c r="F187" s="3">
        <f t="shared" si="84"/>
        <v>0</v>
      </c>
      <c r="G187" s="3">
        <f t="shared" si="84"/>
        <v>0</v>
      </c>
      <c r="H187" s="3">
        <f t="shared" si="84"/>
        <v>184204.95</v>
      </c>
      <c r="I187" s="3">
        <f t="shared" si="84"/>
        <v>272551.98000000004</v>
      </c>
      <c r="J187" s="50">
        <f t="shared" si="79"/>
        <v>147.96126814181704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184204.95</v>
      </c>
      <c r="E200" s="3">
        <f t="shared" si="90"/>
        <v>272551.98000000004</v>
      </c>
      <c r="F200" s="3">
        <f t="shared" si="90"/>
        <v>0</v>
      </c>
      <c r="G200" s="3">
        <f t="shared" si="90"/>
        <v>0</v>
      </c>
      <c r="H200" s="3">
        <f t="shared" si="90"/>
        <v>184204.95</v>
      </c>
      <c r="I200" s="3">
        <f t="shared" si="90"/>
        <v>272551.98000000004</v>
      </c>
      <c r="J200" s="50">
        <f t="shared" si="79"/>
        <v>147.96126814181704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184046.85</v>
      </c>
      <c r="E206" s="3">
        <f t="shared" si="93"/>
        <v>272551.98000000004</v>
      </c>
      <c r="F206" s="3">
        <f t="shared" si="93"/>
        <v>0</v>
      </c>
      <c r="G206" s="3">
        <f t="shared" si="93"/>
        <v>0</v>
      </c>
      <c r="H206" s="3">
        <f t="shared" si="93"/>
        <v>184046.85</v>
      </c>
      <c r="I206" s="3">
        <f t="shared" si="93"/>
        <v>272551.98000000004</v>
      </c>
      <c r="J206" s="50">
        <f t="shared" si="79"/>
        <v>148.08836989060123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12498.89</v>
      </c>
      <c r="E207" s="84">
        <f>SUM('510:816'!E207)</f>
        <v>9233.4500000000007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12498.89</v>
      </c>
      <c r="I207" s="12">
        <f t="shared" si="94"/>
        <v>9233.4500000000007</v>
      </c>
      <c r="J207" s="50">
        <f t="shared" si="79"/>
        <v>73.874160025410262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9880.2000000000007</v>
      </c>
      <c r="E210" s="84">
        <f>SUM('510:816'!E210)</f>
        <v>16665.41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9880.2000000000007</v>
      </c>
      <c r="I210" s="12">
        <f t="shared" si="94"/>
        <v>16665.41</v>
      </c>
      <c r="J210" s="50">
        <f t="shared" si="79"/>
        <v>168.67482439626727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157267.76</v>
      </c>
      <c r="E211" s="84">
        <f>SUM('510:816'!E211)</f>
        <v>225027.67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157267.76</v>
      </c>
      <c r="I211" s="11">
        <f t="shared" si="94"/>
        <v>225027.67</v>
      </c>
      <c r="J211" s="50">
        <f t="shared" si="79"/>
        <v>143.08569664882364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4400</v>
      </c>
      <c r="E213" s="84">
        <f>SUM('510:816'!E213)</f>
        <v>21625.45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4400</v>
      </c>
      <c r="I213" s="12">
        <f t="shared" si="94"/>
        <v>21625.45</v>
      </c>
      <c r="J213" s="50">
        <f t="shared" si="79"/>
        <v>491.48750000000001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158.1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158.1</v>
      </c>
      <c r="I220" s="3">
        <f t="shared" si="97"/>
        <v>0</v>
      </c>
      <c r="J220" s="50">
        <f t="shared" si="79"/>
        <v>0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158.1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158.1</v>
      </c>
      <c r="I221" s="12">
        <f t="shared" si="98"/>
        <v>0</v>
      </c>
      <c r="J221" s="50">
        <f t="shared" si="79"/>
        <v>0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73" sqref="E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208" sqref="D2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507778.72</v>
      </c>
      <c r="E6" s="2">
        <f>+E7+E14+E19+E30+E35</f>
        <v>371653.06999999995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507778.72</v>
      </c>
      <c r="E14" s="3">
        <f>SUM(E15:E18)</f>
        <v>295406.09999999998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507778.72</v>
      </c>
      <c r="E17" s="4">
        <v>295406.09999999998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76246.97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76246.97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76246.97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301600.17000000004</v>
      </c>
      <c r="E44" s="3">
        <f>E45+E56+E94+E113+E122+E154+E165</f>
        <v>488850.55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170504.43000000002</v>
      </c>
      <c r="E45" s="3">
        <f t="shared" si="0"/>
        <v>320413.32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143987.95000000001</v>
      </c>
      <c r="E46" s="3">
        <f t="shared" si="1"/>
        <v>277706.25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143987.95000000001</v>
      </c>
      <c r="E47" s="5">
        <v>277706.25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1000</v>
      </c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25516.48</v>
      </c>
      <c r="E52" s="3">
        <f t="shared" si="2"/>
        <v>42707.07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25516.48</v>
      </c>
      <c r="E54" s="5">
        <v>42707.07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74577.740000000005</v>
      </c>
      <c r="E56" s="3">
        <f>E57+E62+E70+E80+E81+E86</f>
        <v>168437.22999999998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41743.35</v>
      </c>
      <c r="E57" s="3">
        <f t="shared" si="3"/>
        <v>43393.89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33509.99</v>
      </c>
      <c r="E58" s="5">
        <v>36208.97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5933.09</v>
      </c>
      <c r="E59" s="5">
        <v>6222.63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2300.27</v>
      </c>
      <c r="E60" s="5">
        <v>962.29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727.54</v>
      </c>
      <c r="E62" s="3">
        <f t="shared" si="4"/>
        <v>7982.52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536.54</v>
      </c>
      <c r="E63" s="5">
        <v>6956.14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191</v>
      </c>
      <c r="E65" s="5">
        <v>1026.3800000000001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25936.05</v>
      </c>
      <c r="E70" s="3">
        <f t="shared" si="5"/>
        <v>112222.29999999999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157.65</v>
      </c>
      <c r="E72" s="5">
        <v>1277.4000000000001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880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821.8</v>
      </c>
      <c r="E77" s="5">
        <v>3880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24956.6</v>
      </c>
      <c r="E79" s="5">
        <v>106184.9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360</v>
      </c>
      <c r="E80" s="5">
        <v>680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5810.8</v>
      </c>
      <c r="E86" s="3">
        <f t="shared" si="6"/>
        <v>4158.5200000000004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5810.8</v>
      </c>
      <c r="E89" s="5">
        <v>4158.5200000000004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56518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16857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16857</v>
      </c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39661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39661</v>
      </c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8681.73</v>
      </c>
      <c r="E187" s="3">
        <f>E188+E200+E233+E237+E239</f>
        <v>19891.510000000002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8681.73</v>
      </c>
      <c r="E200" s="3">
        <f t="shared" si="30"/>
        <v>19891.510000000002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8681.73</v>
      </c>
      <c r="E206" s="3">
        <f t="shared" si="31"/>
        <v>19891.510000000002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8681.73</v>
      </c>
      <c r="E207" s="5">
        <v>3848.31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2599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13444.2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majda</cp:lastModifiedBy>
  <cp:lastPrinted>2025-12-18T09:39:09Z</cp:lastPrinted>
  <dcterms:created xsi:type="dcterms:W3CDTF">2025-08-09T19:28:20Z</dcterms:created>
  <dcterms:modified xsi:type="dcterms:W3CDTF">2026-01-27T14:50:07Z</dcterms:modified>
</cp:coreProperties>
</file>